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00_Harry`s Data\Harry_HP_BackUp\OPTIMAL SERVICES\OptimalServices2026\"/>
    </mc:Choice>
  </mc:AlternateContent>
  <xr:revisionPtr revIDLastSave="0" documentId="13_ncr:1_{728D3257-874A-402F-8902-1D5C1E569B61}" xr6:coauthVersionLast="47" xr6:coauthVersionMax="47" xr10:uidLastSave="{00000000-0000-0000-0000-000000000000}"/>
  <bookViews>
    <workbookView xWindow="-120" yWindow="-120" windowWidth="20730" windowHeight="11160" xr2:uid="{86575BB9-06FC-44D8-B8EE-101BA934ED18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D6" i="1"/>
  <c r="C6" i="1"/>
  <c r="E6" i="1" s="1"/>
  <c r="F6" i="1" s="1"/>
  <c r="C13" i="1"/>
  <c r="E13" i="1" s="1"/>
  <c r="F13" i="1" s="1"/>
  <c r="C14" i="1"/>
  <c r="C15" i="1"/>
  <c r="C16" i="1"/>
  <c r="C17" i="1"/>
  <c r="C18" i="1"/>
  <c r="E18" i="1" s="1"/>
  <c r="F18" i="1" s="1"/>
  <c r="C19" i="1"/>
  <c r="C20" i="1"/>
  <c r="C21" i="1"/>
  <c r="C22" i="1"/>
  <c r="E22" i="1" s="1"/>
  <c r="F22" i="1" s="1"/>
  <c r="D22" i="1"/>
  <c r="D21" i="1"/>
  <c r="D20" i="1"/>
  <c r="D19" i="1"/>
  <c r="D18" i="1"/>
  <c r="D17" i="1"/>
  <c r="D16" i="1"/>
  <c r="D15" i="1"/>
  <c r="E15" i="1" s="1"/>
  <c r="F15" i="1" s="1"/>
  <c r="D14" i="1"/>
  <c r="D13" i="1"/>
  <c r="E17" i="1" l="1"/>
  <c r="F17" i="1" s="1"/>
  <c r="E19" i="1"/>
  <c r="F19" i="1" s="1"/>
  <c r="E16" i="1"/>
  <c r="F16" i="1" s="1"/>
  <c r="E20" i="1"/>
  <c r="F20" i="1" s="1"/>
  <c r="E14" i="1"/>
  <c r="F14" i="1" s="1"/>
  <c r="E21" i="1"/>
  <c r="F21" i="1" s="1"/>
</calcChain>
</file>

<file path=xl/sharedStrings.xml><?xml version="1.0" encoding="utf-8"?>
<sst xmlns="http://schemas.openxmlformats.org/spreadsheetml/2006/main" count="4" uniqueCount="4">
  <si>
    <t>Summe</t>
  </si>
  <si>
    <t>pro Prüfling</t>
  </si>
  <si>
    <t>Prüflinge</t>
  </si>
  <si>
    <t>Kostenkalkulation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</si>
</sst>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44" fontId="3" fillId="0" borderId="0" xfId="1" applyFont="1"/>
    <xf numFmtId="44" fontId="3" fillId="0" borderId="0" xfId="0" applyNumberFormat="1" applyFont="1"/>
    <xf numFmtId="0" fontId="2" fillId="2" borderId="0" xfId="0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Lit>
              <c:ptCount val="13"/>
              <c:pt idx="0">
                <c:v> 2,00 € </c:v>
              </c:pt>
              <c:pt idx="1">
                <c:v> 6,00 € </c:v>
              </c:pt>
              <c:pt idx="2">
                <c:v> 7,00 € </c:v>
              </c:pt>
              <c:pt idx="3">
                <c:v> 8,00 € </c:v>
              </c:pt>
              <c:pt idx="4">
                <c:v> 9,00 € </c:v>
              </c:pt>
              <c:pt idx="5">
                <c:v> 10,00 € </c:v>
              </c:pt>
              <c:pt idx="6">
                <c:v> 11,00 € </c:v>
              </c:pt>
              <c:pt idx="7">
                <c:v> 12,00 € </c:v>
              </c:pt>
              <c:pt idx="8">
                <c:v> 13,00 € </c:v>
              </c:pt>
              <c:pt idx="9">
                <c:v> 14,00 € </c:v>
              </c:pt>
              <c:pt idx="10">
                <c:v> 15,00 € </c:v>
              </c:pt>
              <c:pt idx="11">
                <c:v> 16,00 € </c:v>
              </c:pt>
              <c:pt idx="12">
                <c:v> 17,00 € 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Tabelle1!$F$6:$F$22</c15:sqref>
                  </c15:fullRef>
                </c:ext>
              </c:extLst>
              <c:f>(Tabelle1!$F$7,Tabelle1!$F$11:$F$22)</c:f>
              <c:numCache>
                <c:formatCode>_("€"* #,##0.00_);_("€"* \(#,##0.00\);_("€"* "-"??_);_(@_)</c:formatCode>
                <c:ptCount val="13"/>
                <c:pt idx="0">
                  <c:v>10.89</c:v>
                </c:pt>
                <c:pt idx="1">
                  <c:v>6.29</c:v>
                </c:pt>
                <c:pt idx="2">
                  <c:v>5.9614285714285717</c:v>
                </c:pt>
                <c:pt idx="3">
                  <c:v>5.7150000000000007</c:v>
                </c:pt>
                <c:pt idx="4">
                  <c:v>5.7368354430379753</c:v>
                </c:pt>
                <c:pt idx="5">
                  <c:v>5.7294957983193271</c:v>
                </c:pt>
                <c:pt idx="6">
                  <c:v>5.7258490566037743</c:v>
                </c:pt>
                <c:pt idx="7">
                  <c:v>5.7236683417085423</c:v>
                </c:pt>
                <c:pt idx="8">
                  <c:v>5.7222175732217577</c:v>
                </c:pt>
                <c:pt idx="9">
                  <c:v>5.7211827956989252</c:v>
                </c:pt>
                <c:pt idx="10">
                  <c:v>5.7204075235109721</c:v>
                </c:pt>
                <c:pt idx="11">
                  <c:v>5.7198050139275765</c:v>
                </c:pt>
                <c:pt idx="12">
                  <c:v>5.7193233082706776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90-4226-815C-7CF3A3618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62704"/>
        <c:axId val="40956342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ullRef>
                          <c15:sqref>Tabelle1!$A$6:$A$22</c15:sqref>
                        </c15:fullRef>
                        <c15:formulaRef>
                          <c15:sqref>(Tabelle1!$A$7,Tabelle1!$A$11:$A$22)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10</c:v>
                      </c:pt>
                      <c:pt idx="1">
                        <c:v>30</c:v>
                      </c:pt>
                      <c:pt idx="2">
                        <c:v>35</c:v>
                      </c:pt>
                      <c:pt idx="3">
                        <c:v>40</c:v>
                      </c:pt>
                      <c:pt idx="4">
                        <c:v>79</c:v>
                      </c:pt>
                      <c:pt idx="5">
                        <c:v>119</c:v>
                      </c:pt>
                      <c:pt idx="6">
                        <c:v>159</c:v>
                      </c:pt>
                      <c:pt idx="7">
                        <c:v>199</c:v>
                      </c:pt>
                      <c:pt idx="8">
                        <c:v>239</c:v>
                      </c:pt>
                      <c:pt idx="9">
                        <c:v>279</c:v>
                      </c:pt>
                      <c:pt idx="10">
                        <c:v>319</c:v>
                      </c:pt>
                      <c:pt idx="11">
                        <c:v>359</c:v>
                      </c:pt>
                      <c:pt idx="12">
                        <c:v>399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090-4226-815C-7CF3A3618C3B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Tabelle1!$B$6:$B$22</c15:sqref>
                        </c15:fullRef>
                        <c15:formulaRef>
                          <c15:sqref>(Tabelle1!$B$7,Tabelle1!$B$11:$B$22)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090-4226-815C-7CF3A3618C3B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Tabelle1!$C$6:$C$22</c15:sqref>
                        </c15:fullRef>
                        <c15:formulaRef>
                          <c15:sqref>(Tabelle1!$C$7,Tabelle1!$C$11:$C$22)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13"/>
                      <c:pt idx="0">
                        <c:v>39.900000000000006</c:v>
                      </c:pt>
                      <c:pt idx="1">
                        <c:v>119.7</c:v>
                      </c:pt>
                      <c:pt idx="2">
                        <c:v>139.65</c:v>
                      </c:pt>
                      <c:pt idx="3">
                        <c:v>159.60000000000002</c:v>
                      </c:pt>
                      <c:pt idx="4">
                        <c:v>315.21000000000004</c:v>
                      </c:pt>
                      <c:pt idx="5">
                        <c:v>474.81</c:v>
                      </c:pt>
                      <c:pt idx="6">
                        <c:v>634.41000000000008</c:v>
                      </c:pt>
                      <c:pt idx="7">
                        <c:v>794.01</c:v>
                      </c:pt>
                      <c:pt idx="8">
                        <c:v>953.61</c:v>
                      </c:pt>
                      <c:pt idx="9">
                        <c:v>1113.21</c:v>
                      </c:pt>
                      <c:pt idx="10">
                        <c:v>1272.8100000000002</c:v>
                      </c:pt>
                      <c:pt idx="11">
                        <c:v>1432.41</c:v>
                      </c:pt>
                      <c:pt idx="12">
                        <c:v>1592.01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090-4226-815C-7CF3A3618C3B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Tabelle1!$D$6:$D$22</c15:sqref>
                        </c15:fullRef>
                        <c15:formulaRef>
                          <c15:sqref>(Tabelle1!$D$7,Tabelle1!$D$11:$D$22)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13"/>
                      <c:pt idx="0">
                        <c:v>69</c:v>
                      </c:pt>
                      <c:pt idx="1">
                        <c:v>69</c:v>
                      </c:pt>
                      <c:pt idx="2">
                        <c:v>69</c:v>
                      </c:pt>
                      <c:pt idx="3">
                        <c:v>69</c:v>
                      </c:pt>
                      <c:pt idx="4">
                        <c:v>138</c:v>
                      </c:pt>
                      <c:pt idx="5">
                        <c:v>207</c:v>
                      </c:pt>
                      <c:pt idx="6">
                        <c:v>276</c:v>
                      </c:pt>
                      <c:pt idx="7">
                        <c:v>345</c:v>
                      </c:pt>
                      <c:pt idx="8">
                        <c:v>414</c:v>
                      </c:pt>
                      <c:pt idx="9">
                        <c:v>483</c:v>
                      </c:pt>
                      <c:pt idx="10">
                        <c:v>552</c:v>
                      </c:pt>
                      <c:pt idx="11">
                        <c:v>621</c:v>
                      </c:pt>
                      <c:pt idx="12">
                        <c:v>690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090-4226-815C-7CF3A3618C3B}"/>
                  </c:ext>
                </c:extLst>
              </c15:ser>
            </c15:filteredLineSeries>
            <c15:filteredLineSeries>
              <c15:ser>
                <c:idx val="4"/>
                <c:order val="4"/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Tabelle1!$E$6:$E$22</c15:sqref>
                        </c15:fullRef>
                        <c15:formulaRef>
                          <c15:sqref>(Tabelle1!$E$7,Tabelle1!$E$11:$E$22)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13"/>
                      <c:pt idx="0">
                        <c:v>108.9</c:v>
                      </c:pt>
                      <c:pt idx="1">
                        <c:v>188.7</c:v>
                      </c:pt>
                      <c:pt idx="2">
                        <c:v>208.65</c:v>
                      </c:pt>
                      <c:pt idx="3">
                        <c:v>228.60000000000002</c:v>
                      </c:pt>
                      <c:pt idx="4">
                        <c:v>453.21000000000004</c:v>
                      </c:pt>
                      <c:pt idx="5">
                        <c:v>681.81</c:v>
                      </c:pt>
                      <c:pt idx="6">
                        <c:v>910.41000000000008</c:v>
                      </c:pt>
                      <c:pt idx="7">
                        <c:v>1139.01</c:v>
                      </c:pt>
                      <c:pt idx="8">
                        <c:v>1367.6100000000001</c:v>
                      </c:pt>
                      <c:pt idx="9">
                        <c:v>1596.21</c:v>
                      </c:pt>
                      <c:pt idx="10">
                        <c:v>1824.8100000000002</c:v>
                      </c:pt>
                      <c:pt idx="11">
                        <c:v>2053.41</c:v>
                      </c:pt>
                      <c:pt idx="12">
                        <c:v>2282.0100000000002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090-4226-815C-7CF3A3618C3B}"/>
                  </c:ext>
                </c:extLst>
              </c15:ser>
            </c15:filteredLineSeries>
          </c:ext>
        </c:extLst>
      </c:lineChart>
      <c:catAx>
        <c:axId val="409562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563424"/>
        <c:crosses val="autoZero"/>
        <c:auto val="1"/>
        <c:lblAlgn val="ctr"/>
        <c:lblOffset val="100"/>
        <c:noMultiLvlLbl val="0"/>
      </c:catAx>
      <c:valAx>
        <c:axId val="40956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56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5</xdr:row>
      <xdr:rowOff>71437</xdr:rowOff>
    </xdr:from>
    <xdr:to>
      <xdr:col>12</xdr:col>
      <xdr:colOff>342900</xdr:colOff>
      <xdr:row>16</xdr:row>
      <xdr:rowOff>195262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F88357A-4FAB-E07E-59D1-156A71E3B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369C-CD6D-4401-8907-C436B98B3767}">
  <dimension ref="A3:F22"/>
  <sheetViews>
    <sheetView tabSelected="1" workbookViewId="0">
      <selection activeCell="H3" sqref="H3"/>
    </sheetView>
  </sheetViews>
  <sheetFormatPr baseColWidth="10" defaultRowHeight="18.75" x14ac:dyDescent="0.3"/>
  <cols>
    <col min="1" max="1" width="11.5703125" style="1" bestFit="1" customWidth="1"/>
    <col min="2" max="2" width="11.42578125" style="1"/>
    <col min="3" max="3" width="15" style="2" bestFit="1" customWidth="1"/>
    <col min="4" max="4" width="12.85546875" style="2" bestFit="1" customWidth="1"/>
    <col min="5" max="5" width="15" style="1" bestFit="1" customWidth="1"/>
    <col min="6" max="6" width="14.5703125" style="1" bestFit="1" customWidth="1"/>
    <col min="7" max="16384" width="11.42578125" style="1"/>
  </cols>
  <sheetData>
    <row r="3" spans="1:6" ht="23.25" x14ac:dyDescent="0.35">
      <c r="A3" s="6" t="s">
        <v>3</v>
      </c>
      <c r="B3" s="6"/>
      <c r="C3" s="6"/>
      <c r="D3" s="6"/>
      <c r="E3" s="6"/>
      <c r="F3" s="6"/>
    </row>
    <row r="5" spans="1:6" x14ac:dyDescent="0.3">
      <c r="A5" s="4" t="s">
        <v>2</v>
      </c>
      <c r="B5" s="4"/>
      <c r="C5" s="5">
        <v>3.99</v>
      </c>
      <c r="D5" s="5">
        <v>69</v>
      </c>
      <c r="E5" s="4" t="s">
        <v>0</v>
      </c>
      <c r="F5" s="4" t="s">
        <v>1</v>
      </c>
    </row>
    <row r="6" spans="1:6" x14ac:dyDescent="0.3">
      <c r="A6" s="1">
        <v>5</v>
      </c>
      <c r="C6" s="2">
        <f>+A6*C$5</f>
        <v>19.950000000000003</v>
      </c>
      <c r="D6" s="2">
        <f>+D$5*1</f>
        <v>69</v>
      </c>
      <c r="E6" s="3">
        <f>SUM(C6:D6)</f>
        <v>88.95</v>
      </c>
      <c r="F6" s="2">
        <f>+E6/A6</f>
        <v>17.79</v>
      </c>
    </row>
    <row r="7" spans="1:6" x14ac:dyDescent="0.3">
      <c r="A7" s="1">
        <v>10</v>
      </c>
      <c r="C7" s="2">
        <f t="shared" ref="C7:C12" si="0">+A7*C$5</f>
        <v>39.900000000000006</v>
      </c>
      <c r="D7" s="2">
        <f t="shared" ref="D7:D12" si="1">+D$5*1</f>
        <v>69</v>
      </c>
      <c r="E7" s="3">
        <f t="shared" ref="E7:E12" si="2">SUM(C7:D7)</f>
        <v>108.9</v>
      </c>
      <c r="F7" s="2">
        <f t="shared" ref="F7:F12" si="3">+E7/A7</f>
        <v>10.89</v>
      </c>
    </row>
    <row r="8" spans="1:6" x14ac:dyDescent="0.3">
      <c r="A8" s="1">
        <v>15</v>
      </c>
      <c r="C8" s="2">
        <f t="shared" si="0"/>
        <v>59.85</v>
      </c>
      <c r="D8" s="2">
        <f t="shared" si="1"/>
        <v>69</v>
      </c>
      <c r="E8" s="3">
        <f t="shared" si="2"/>
        <v>128.85</v>
      </c>
      <c r="F8" s="2">
        <f t="shared" si="3"/>
        <v>8.59</v>
      </c>
    </row>
    <row r="9" spans="1:6" x14ac:dyDescent="0.3">
      <c r="A9" s="1">
        <v>20</v>
      </c>
      <c r="C9" s="2">
        <f t="shared" si="0"/>
        <v>79.800000000000011</v>
      </c>
      <c r="D9" s="2">
        <f t="shared" si="1"/>
        <v>69</v>
      </c>
      <c r="E9" s="3">
        <f t="shared" si="2"/>
        <v>148.80000000000001</v>
      </c>
      <c r="F9" s="2">
        <f t="shared" si="3"/>
        <v>7.44</v>
      </c>
    </row>
    <row r="10" spans="1:6" x14ac:dyDescent="0.3">
      <c r="A10" s="1">
        <v>25</v>
      </c>
      <c r="C10" s="2">
        <f t="shared" si="0"/>
        <v>99.75</v>
      </c>
      <c r="D10" s="2">
        <f t="shared" si="1"/>
        <v>69</v>
      </c>
      <c r="E10" s="3">
        <f t="shared" si="2"/>
        <v>168.75</v>
      </c>
      <c r="F10" s="2">
        <f t="shared" si="3"/>
        <v>6.75</v>
      </c>
    </row>
    <row r="11" spans="1:6" x14ac:dyDescent="0.3">
      <c r="A11" s="1">
        <v>30</v>
      </c>
      <c r="C11" s="2">
        <f t="shared" si="0"/>
        <v>119.7</v>
      </c>
      <c r="D11" s="2">
        <f t="shared" si="1"/>
        <v>69</v>
      </c>
      <c r="E11" s="3">
        <f t="shared" si="2"/>
        <v>188.7</v>
      </c>
      <c r="F11" s="2">
        <f t="shared" si="3"/>
        <v>6.29</v>
      </c>
    </row>
    <row r="12" spans="1:6" x14ac:dyDescent="0.3">
      <c r="A12" s="1">
        <v>35</v>
      </c>
      <c r="C12" s="2">
        <f t="shared" si="0"/>
        <v>139.65</v>
      </c>
      <c r="D12" s="2">
        <f t="shared" si="1"/>
        <v>69</v>
      </c>
      <c r="E12" s="3">
        <f t="shared" si="2"/>
        <v>208.65</v>
      </c>
      <c r="F12" s="2">
        <f t="shared" si="3"/>
        <v>5.9614285714285717</v>
      </c>
    </row>
    <row r="13" spans="1:6" x14ac:dyDescent="0.3">
      <c r="A13" s="1">
        <v>40</v>
      </c>
      <c r="C13" s="2">
        <f t="shared" ref="C13:C22" si="4">+A13*C$5</f>
        <v>159.60000000000002</v>
      </c>
      <c r="D13" s="2">
        <f>+D$5*1</f>
        <v>69</v>
      </c>
      <c r="E13" s="3">
        <f>SUM(C13:D13)</f>
        <v>228.60000000000002</v>
      </c>
      <c r="F13" s="2">
        <f>+E13/A13</f>
        <v>5.7150000000000007</v>
      </c>
    </row>
    <row r="14" spans="1:6" x14ac:dyDescent="0.3">
      <c r="A14" s="1">
        <v>79</v>
      </c>
      <c r="C14" s="2">
        <f t="shared" si="4"/>
        <v>315.21000000000004</v>
      </c>
      <c r="D14" s="2">
        <f>+D$5*2</f>
        <v>138</v>
      </c>
      <c r="E14" s="3">
        <f t="shared" ref="E14:E22" si="5">SUM(C14:D14)</f>
        <v>453.21000000000004</v>
      </c>
      <c r="F14" s="2">
        <f t="shared" ref="F14:F22" si="6">+E14/A14</f>
        <v>5.7368354430379753</v>
      </c>
    </row>
    <row r="15" spans="1:6" x14ac:dyDescent="0.3">
      <c r="A15" s="1">
        <v>119</v>
      </c>
      <c r="C15" s="2">
        <f t="shared" si="4"/>
        <v>474.81</v>
      </c>
      <c r="D15" s="2">
        <f>+D$5*3</f>
        <v>207</v>
      </c>
      <c r="E15" s="3">
        <f t="shared" si="5"/>
        <v>681.81</v>
      </c>
      <c r="F15" s="2">
        <f t="shared" si="6"/>
        <v>5.7294957983193271</v>
      </c>
    </row>
    <row r="16" spans="1:6" x14ac:dyDescent="0.3">
      <c r="A16" s="1">
        <v>159</v>
      </c>
      <c r="C16" s="2">
        <f t="shared" si="4"/>
        <v>634.41000000000008</v>
      </c>
      <c r="D16" s="2">
        <f>+D$5*4</f>
        <v>276</v>
      </c>
      <c r="E16" s="3">
        <f t="shared" si="5"/>
        <v>910.41000000000008</v>
      </c>
      <c r="F16" s="2">
        <f t="shared" si="6"/>
        <v>5.7258490566037743</v>
      </c>
    </row>
    <row r="17" spans="1:6" x14ac:dyDescent="0.3">
      <c r="A17" s="1">
        <v>199</v>
      </c>
      <c r="C17" s="2">
        <f t="shared" si="4"/>
        <v>794.01</v>
      </c>
      <c r="D17" s="2">
        <f>+D$5*5</f>
        <v>345</v>
      </c>
      <c r="E17" s="3">
        <f t="shared" si="5"/>
        <v>1139.01</v>
      </c>
      <c r="F17" s="2">
        <f t="shared" si="6"/>
        <v>5.7236683417085423</v>
      </c>
    </row>
    <row r="18" spans="1:6" x14ac:dyDescent="0.3">
      <c r="A18" s="1">
        <v>239</v>
      </c>
      <c r="C18" s="2">
        <f t="shared" si="4"/>
        <v>953.61</v>
      </c>
      <c r="D18" s="2">
        <f>+D$5*6</f>
        <v>414</v>
      </c>
      <c r="E18" s="3">
        <f t="shared" si="5"/>
        <v>1367.6100000000001</v>
      </c>
      <c r="F18" s="2">
        <f t="shared" si="6"/>
        <v>5.7222175732217577</v>
      </c>
    </row>
    <row r="19" spans="1:6" x14ac:dyDescent="0.3">
      <c r="A19" s="1">
        <v>279</v>
      </c>
      <c r="C19" s="2">
        <f t="shared" si="4"/>
        <v>1113.21</v>
      </c>
      <c r="D19" s="2">
        <f>+D$5*7</f>
        <v>483</v>
      </c>
      <c r="E19" s="3">
        <f t="shared" si="5"/>
        <v>1596.21</v>
      </c>
      <c r="F19" s="2">
        <f t="shared" si="6"/>
        <v>5.7211827956989252</v>
      </c>
    </row>
    <row r="20" spans="1:6" x14ac:dyDescent="0.3">
      <c r="A20" s="1">
        <v>319</v>
      </c>
      <c r="C20" s="2">
        <f t="shared" si="4"/>
        <v>1272.8100000000002</v>
      </c>
      <c r="D20" s="2">
        <f>+D$5*8</f>
        <v>552</v>
      </c>
      <c r="E20" s="3">
        <f t="shared" si="5"/>
        <v>1824.8100000000002</v>
      </c>
      <c r="F20" s="2">
        <f t="shared" si="6"/>
        <v>5.7204075235109721</v>
      </c>
    </row>
    <row r="21" spans="1:6" x14ac:dyDescent="0.3">
      <c r="A21" s="1">
        <v>359</v>
      </c>
      <c r="C21" s="2">
        <f t="shared" si="4"/>
        <v>1432.41</v>
      </c>
      <c r="D21" s="2">
        <f>+D$5*9</f>
        <v>621</v>
      </c>
      <c r="E21" s="3">
        <f t="shared" si="5"/>
        <v>2053.41</v>
      </c>
      <c r="F21" s="2">
        <f t="shared" si="6"/>
        <v>5.7198050139275765</v>
      </c>
    </row>
    <row r="22" spans="1:6" x14ac:dyDescent="0.3">
      <c r="A22" s="1">
        <v>399</v>
      </c>
      <c r="C22" s="2">
        <f t="shared" si="4"/>
        <v>1592.01</v>
      </c>
      <c r="D22" s="2">
        <f>+D$5*10</f>
        <v>690</v>
      </c>
      <c r="E22" s="3">
        <f t="shared" si="5"/>
        <v>2282.0100000000002</v>
      </c>
      <c r="F22" s="2">
        <f t="shared" si="6"/>
        <v>5.7193233082706776</v>
      </c>
    </row>
  </sheetData>
  <mergeCells count="1">
    <mergeCell ref="A3:F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Schenzel</dc:creator>
  <cp:lastModifiedBy>Martina Schenzel</cp:lastModifiedBy>
  <dcterms:created xsi:type="dcterms:W3CDTF">2026-01-25T13:03:37Z</dcterms:created>
  <dcterms:modified xsi:type="dcterms:W3CDTF">2026-02-20T14:01:11Z</dcterms:modified>
</cp:coreProperties>
</file>